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G:\XÃ LÙNG PHÌNH 2026\BÁO CÁO THÁNG\làm việc với TT Đảng ủy\"/>
    </mc:Choice>
  </mc:AlternateContent>
  <xr:revisionPtr revIDLastSave="0" documentId="13_ncr:1_{56D616B3-72E2-4D2A-8834-9ED698EBAF73}" xr6:coauthVersionLast="47" xr6:coauthVersionMax="47" xr10:uidLastSave="{00000000-0000-0000-0000-000000000000}"/>
  <bookViews>
    <workbookView xWindow="-120" yWindow="-120" windowWidth="29040" windowHeight="15720" xr2:uid="{00000000-000D-0000-FFFF-FFFF00000000}"/>
  </bookViews>
  <sheets>
    <sheet name="Biểu KQ thực hiện các Kết luận" sheetId="1" r:id="rId1"/>
    <sheet name="Biểu KQ thực hiện NQ, CT, ĐA"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46" i="2" l="1"/>
  <c r="F47" i="2"/>
  <c r="F49" i="2"/>
  <c r="F50" i="2"/>
  <c r="F51" i="2"/>
  <c r="F52" i="2"/>
  <c r="F53" i="2"/>
  <c r="F54" i="2"/>
  <c r="F55" i="2"/>
  <c r="F56" i="2"/>
  <c r="F57" i="2"/>
  <c r="F58" i="2"/>
  <c r="F44" i="2"/>
  <c r="E45" i="2"/>
  <c r="F45" i="2" s="1"/>
  <c r="D45" i="2"/>
  <c r="F25" i="2"/>
  <c r="F23" i="2"/>
  <c r="F22" i="2"/>
  <c r="F21" i="2"/>
  <c r="F20" i="2"/>
  <c r="F19" i="2"/>
</calcChain>
</file>

<file path=xl/sharedStrings.xml><?xml version="1.0" encoding="utf-8"?>
<sst xmlns="http://schemas.openxmlformats.org/spreadsheetml/2006/main" count="287" uniqueCount="165">
  <si>
    <t>Số Kết luận</t>
  </si>
  <si>
    <t>Nội dung nhiệm vụ chỉ đạo</t>
  </si>
  <si>
    <t>Thời hạn hoàn thành</t>
  </si>
  <si>
    <t>Đã hoàn thành</t>
  </si>
  <si>
    <t>Đang thực hiện</t>
  </si>
  <si>
    <t>Khó khăn/ vướng mắc</t>
  </si>
  <si>
    <t>Ghi chú</t>
  </si>
  <si>
    <t>KL số 211-KL/ĐU ngày 06/5/2026</t>
  </si>
  <si>
    <t>Tổ chức tổng kết năm học 2026-2027</t>
  </si>
  <si>
    <t>x</t>
  </si>
  <si>
    <t>Rà soát tổng thể đội ngũ biên chế ngành giáo dục</t>
  </si>
  <si>
    <t xml:space="preserve">Đồng ý chủ trương thành lập Hội Đông y: </t>
  </si>
  <si>
    <r>
      <t xml:space="preserve">KL số 216-KL/ĐU </t>
    </r>
    <r>
      <rPr>
        <sz val="12"/>
        <color theme="1"/>
        <rFont val="Times New Roman"/>
        <family val="1"/>
      </rPr>
      <t>Ngày 13/5/2026</t>
    </r>
  </si>
  <si>
    <t>Thường trực Đảng ủy xã thống nhất Dự thảo Đề án sắp xếp các thôn trên địa bàn xã theo Tờ trình số 68/TTr-UBND, ngày 11/5/2026 của Ủy ban nhân dân xã.</t>
  </si>
  <si>
    <t>KL số 219-KL/ĐU ngày 13/5/2026</t>
  </si>
  <si>
    <t>Chỉ đạo, đôn đốc 02 điểm sinh hoạt tôn giáo tập trung hoàn thiện hồ sơ đề nghị công nhận trước ngày 30/5/2026.</t>
  </si>
  <si>
    <t>KL số 220-KL/ĐU ngày 13/5/2026</t>
  </si>
  <si>
    <t>KL TT ĐẢNG ỦY V/v cho ý kiến về việc tổ chức lễ hội cúng rừng xã LP năm 2026 gắn với giao ban giáp ranh các xã lân cận</t>
  </si>
  <si>
    <t>KL số 221-KL/ĐU ngày 13/5/2026</t>
  </si>
  <si>
    <t>KL TT ĐẢNG ỦY V/v cho ý kiến vào "Báo cáo kết quả công tác tuyên truyền triển khai phương án sắp xếp trường, lớp tại trường tiểu học Lùng Phình, năm học 2026-2027"</t>
  </si>
  <si>
    <t>KL số 227-KL/ĐU ngày 20/5/2026</t>
  </si>
  <si>
    <t>Phòng Văn hóa – Xã hội: Chỉ đạo ngành y tế triển khai thực hiện kế hoạch khám sức khỏe định kỳ miễn phí cho Nhân dân, định kỳ hàng tháng báo cáo kết quả thực hiện; chuẩn bị tốt các nội dung Thường trực UBND xã làm việc với Trạm y tế xã</t>
  </si>
  <si>
    <t>KL số 229-KL/ĐU ngày 26/5/2026</t>
  </si>
  <si>
    <t>Giao Phòng Văn hóa - Xã hội chủ trì, phối hợp với các cơ quan, đơn vị có liên quan thực hiện các nội dung về việc sáp nhập thôn, tham mưu lấy ý kiến cử tri vào Đề án sắp xếp, sáp nhập các thôn và thành lập thôn mới trên địa bàn xã; báo cáo Thường trực UBND xã trong ngày 10/6/2026</t>
  </si>
  <si>
    <t>KL số 239-KL/ĐU ngày 02/6/2026</t>
  </si>
  <si>
    <t>Lấy ý kiến Nhân dân về phương án sáp nhập thôn</t>
  </si>
  <si>
    <t>Chuẩn bị hồ sơ, điều kiện tổ chức Lễ hội Cúng rừng</t>
  </si>
  <si>
    <t>Theo KH</t>
  </si>
  <si>
    <t>Rà soát hồ sơ Động Thiên Long</t>
  </si>
  <si>
    <t>Tháng 6</t>
  </si>
  <si>
    <t>Rà soát cán bộ, giáo viên dư thừa tại các trường học, đánh giá cán bộ viên chức, bình xet thi đua khen thưởng..</t>
  </si>
  <si>
    <t>Hoàn thiện Báo cáo phục vụ đoàn khảo sát Ban Dân tộc tỉnh về phòng chống tảo hôn..</t>
  </si>
  <si>
    <t>Xây dựng kế hoạch tuyển dụng, tiếp nhận công chức</t>
  </si>
  <si>
    <t>Theo HD</t>
  </si>
  <si>
    <t>Rà soát, bố trí nhân lực các vị trí còn thiếu</t>
  </si>
  <si>
    <t>Trong tháng</t>
  </si>
  <si>
    <t>Kết luận số 278-KL-ĐU ngày 13/7/2026</t>
  </si>
  <si>
    <t>Thẩm định, tổng hợp danh sách người hoạt động không chuyên trách</t>
  </si>
  <si>
    <t>20/7/2026</t>
  </si>
  <si>
    <t>Công tác Chuẩn bị năm học mới, năm học 2026-2927</t>
  </si>
  <si>
    <t>Thăm hỏi gia đình chính sách dịp 27/7</t>
  </si>
  <si>
    <t>Trước 27/7/2026</t>
  </si>
  <si>
    <t>Nâng cao hiệu quả Tổ công nghệ số cộng đồng, CCHC, chuyển đổi số</t>
  </si>
  <si>
    <t>Thường xuyên</t>
  </si>
  <si>
    <t>Xây dựng Đề án sắp xếp các cơ sở giáo dục</t>
  </si>
  <si>
    <t>Theo chỉ đạo</t>
  </si>
  <si>
    <t>Đề xuất phương án quản lý, sử dụng khu nhà bán trú nguồn Tập đoàn Dầu khí</t>
  </si>
  <si>
    <t>STT</t>
  </si>
  <si>
    <t>Chận, quá hạn</t>
  </si>
  <si>
    <t>Kết luận số 273-KL-ĐU ngày 06/7/2026</t>
  </si>
  <si>
    <t>ĐÁNH GIÁ KẾT QUẢ THỰC HIỆN CÁC NGHỊ QUYẾT, CHƯƠNG TRÌNH, ĐỀ ÁN CHIẾN LƯỢC</t>
  </si>
  <si>
    <t>(Đánh giá tiến độ thực hiện 7 tháng đầu năm 2026)</t>
  </si>
  <si>
    <t>-----</t>
  </si>
  <si>
    <t>TT</t>
  </si>
  <si>
    <t>Nội dung mục tiêu, chỉ tiêu thực hiện Nghị quyết, Chương trình, Đề án</t>
  </si>
  <si>
    <t>Đơn vị tính</t>
  </si>
  <si>
    <t>Kế hoạch năm 2026</t>
  </si>
  <si>
    <t>KQ thực hiện đến 7/2026</t>
  </si>
  <si>
    <t>Tỷ lệ đạt KH (%)</t>
  </si>
  <si>
    <t>Đánh giá tiến độ</t>
  </si>
  <si>
    <t>Khó khăn/vướng mắc</t>
  </si>
  <si>
    <t>I</t>
  </si>
  <si>
    <t>Nghị quyết số 57-NQ/TW ngày 22/12/2024 của Bộ Chính trị về đột phá phát triển khoa học, công nghệ, đổi mới sáng tạo và chuyển đổi số quốc gia</t>
  </si>
  <si>
    <t>Thôn</t>
  </si>
  <si>
    <t xml:space="preserve"> </t>
  </si>
  <si>
    <t>Thôn có sóng di động</t>
  </si>
  <si>
    <t>Chưa ổn định</t>
  </si>
  <si>
    <t>Thôn có Internet băng rộng</t>
  </si>
  <si>
    <t>Cơ quan có kết nối Internet</t>
  </si>
  <si>
    <t>%</t>
  </si>
  <si>
    <t>Cơ quan sử dụng chữ ký số</t>
  </si>
  <si>
    <t>Cơ quan sử dụng phần mềm quản lý văn bản</t>
  </si>
  <si>
    <t>Tin, bài trên Cổng TTĐT</t>
  </si>
  <si>
    <t>Tin/bài</t>
  </si>
  <si>
    <t>Hồ sơ đảng viên cập nhật số</t>
  </si>
  <si>
    <t>Hồ sơ</t>
  </si>
  <si>
    <t>402/718</t>
  </si>
  <si>
    <t>55,99%</t>
  </si>
  <si>
    <t>II</t>
  </si>
  <si>
    <t>Xã đạt phổ cập xoá mù chữ mức độ 2.</t>
  </si>
  <si>
    <t xml:space="preserve"> Có ít nhất 90% học sinh tốt nghiệp THCS học lên THPT</t>
  </si>
  <si>
    <t>Tỷ lệ lao động qua đào tạo nghề đạt 75%, trong đó tỷ lệ lao động đã đào tạo có bằng cấp, chứng chỉ đạt 36%</t>
  </si>
  <si>
    <t>ít nhất 85% người trong độ tuổi hoàn thành cấp trung học phổ thông và tương đương</t>
  </si>
  <si>
    <t>Tỷ lệ phòng học được kiên cố hóa đạt 100%.</t>
  </si>
  <si>
    <t>III</t>
  </si>
  <si>
    <t>Nghị quyết số 72-NQ/TW ngày 09/9/2025 về một số giải pháp đột phá, tăng cường bảo vệ, chăm sóc và nâng cao sức khỏe Nhân dân</t>
  </si>
  <si>
    <t>Tỷ lệ bao phủ bảo hiểm y tế</t>
  </si>
  <si>
    <t>≥95</t>
  </si>
  <si>
    <t>Tỷ lệ tiêm chủng các vắc xin trong Chương trình Tiêm chủng mở rộng</t>
  </si>
  <si>
    <t>Tỷ lệ người dân được khám sức khỏe định kỳ hoặc khám sàng lọc ít nhất 01 lần/năm</t>
  </si>
  <si>
    <t>≥40</t>
  </si>
  <si>
    <t>Tỷ lệ người dân được lập và quản lý sổ sức khỏe điện tử</t>
  </si>
  <si>
    <t>≥92</t>
  </si>
  <si>
    <t>Tỷ lệ trẻ em dưới 5 tuổi được theo dõi, quản lý sức khỏe định kỳ</t>
  </si>
  <si>
    <t>Tỷ lệ phụ nữ mang thai được khám thai định kỳ</t>
  </si>
  <si>
    <t>Tỷ lệ trẻ em dưới 5 tuổi suy dinh dưỡng thể nhẹ cân</t>
  </si>
  <si>
    <t>≤12</t>
  </si>
  <si>
    <t>Tỷ lệ người dân thường xuyên tham gia hoạt động thể dục thể thao</t>
  </si>
  <si>
    <t>Tăng ≥2% so với 2025</t>
  </si>
  <si>
    <t>Tỷ lệ khám chữa bệnh bảo hiểm y tế tại Trạm Y tế xã</t>
  </si>
  <si>
    <t>≥25</t>
  </si>
  <si>
    <t>Tỷ lệ thôn, bản đạt tiêu chí vệ sinh môi trường và phòng chống dịch bệnh</t>
  </si>
  <si>
    <t>IV</t>
  </si>
  <si>
    <t>Nghị quyết số 80-NQ/TW ngày 07/01/2026 của Bộ Chính trị về phát triển văn hóa Việt Nam</t>
  </si>
  <si>
    <t>V</t>
  </si>
  <si>
    <t>VI</t>
  </si>
  <si>
    <t>Lượng khách du lịch</t>
  </si>
  <si>
    <t>Lượt</t>
  </si>
  <si>
    <t>82,5%</t>
  </si>
  <si>
    <t>Doanh thu du lịch, dịch vụ</t>
  </si>
  <si>
    <t>Tỷ đồng</t>
  </si>
  <si>
    <t xml:space="preserve">Điểm du lịch  </t>
  </si>
  <si>
    <t>Điểm</t>
  </si>
  <si>
    <t>Có văn bản số 778/UBND-VHXH ngày 11/6/2026 gửi Sở Văn hóa, Thể thao và Du lịch tỉnh Lào Cai đề nghị xây dựng phương án thu hút đầu tư, tôn tạo Động Thiên Long xã Lùng Phình</t>
  </si>
  <si>
    <t>VII</t>
  </si>
  <si>
    <t>Đề án 14: Bảo tồn và phát huy bản sắc văn hóa, con người Lào Cai đáp ứng yêu cầu hội nhập và phát triển giai đoạn 2026-2030. (lồng gắn Đề án số 01-ĐA/ĐU ngày 29/10/2025 của Đảng ủy xã)</t>
  </si>
  <si>
    <t>Lễ hội văn hóa đặc trưng</t>
  </si>
  <si>
    <t>Lễ hội</t>
  </si>
  <si>
    <t>Xây dựng nhà văn hóa thôn</t>
  </si>
  <si>
    <t>Nhà</t>
  </si>
  <si>
    <t>Đề án 10: Phát triển du lịch tỉnh Lào Cai, giai đoạn 2026 – 2030. (lồng ghép gắn với Đề án số 01-ĐA/ĐU ngày 29/10/2025 của Đảng ủy xã về Nông nghiệp gắn với du lịch)</t>
  </si>
  <si>
    <t>Trường đạt chuẩn phổ cập giáo dục tiểu học mức độ 3, xoá mù chữ mức độ 2.</t>
  </si>
  <si>
    <t>trưởng THCS đạt phổ cập giáo dục trung học cơ sở mức độ 2</t>
  </si>
  <si>
    <t>Nghị quyết số 71-NQ/TW ngày 22/8/2025 của Bộ Chính trị về đột phá phát triển giáo dục và đào tạo</t>
  </si>
  <si>
    <t>Đạt</t>
  </si>
  <si>
    <t xml:space="preserve">Tỷ lệ trường mầm non, phổ thông đạt chuẩn quốc gia đạt 85%. </t>
  </si>
  <si>
    <t>Đạt kế hoạch</t>
  </si>
  <si>
    <t>Vượt kế hoạch</t>
  </si>
  <si>
    <t>Chưa đạt KH giao</t>
  </si>
  <si>
    <t>Một số đối tượng tiêm chủng triển khai tiêm vào năm học mới 2026-2027 lên chưa đạt chỉ tiêu giao</t>
  </si>
  <si>
    <t xml:space="preserve">BIỂU KẾT QUẢ THỰC HIỆN CÁC KẾT LUẬN </t>
  </si>
  <si>
    <t>Lao động từ 15 tuổi trở lên đang làm việc trong nền kinh tế quốc dân</t>
  </si>
  <si>
    <t>Phân theo giới tính</t>
  </si>
  <si>
    <t>Nam</t>
  </si>
  <si>
    <t>Nữ</t>
  </si>
  <si>
    <t>*</t>
  </si>
  <si>
    <t>Phân theo ngành kinh tế</t>
  </si>
  <si>
    <t>-</t>
  </si>
  <si>
    <t>Nông, lâm nghiệp và thuỷ sản</t>
  </si>
  <si>
    <t>Công nghiệp và xây dựng</t>
  </si>
  <si>
    <t>Dịch vụ</t>
  </si>
  <si>
    <t>Số lao động được tạo việc làm mới</t>
  </si>
  <si>
    <t>Chuyển dịch cơ cấu từ nông nghiệp sang phi nông nghiệp</t>
  </si>
  <si>
    <t>Tỷ lệ lao động qua đào tạo</t>
  </si>
  <si>
    <t xml:space="preserve">Tỷ lệ lao động qua đào tạo có cấp bằng, chứng chỉ  </t>
  </si>
  <si>
    <t xml:space="preserve">Tỷ lệ lao động có kỹ năng công nghệ thông tin </t>
  </si>
  <si>
    <t xml:space="preserve">Tỷ lệ đào tạo lại, đào tạo thường xuyên cho lực lượng lao động </t>
  </si>
  <si>
    <t xml:space="preserve">Tỷ lệ thất nghiệp của lực lượng lao động trong độ tuổi </t>
  </si>
  <si>
    <t>Người</t>
  </si>
  <si>
    <t xml:space="preserve"> % </t>
  </si>
  <si>
    <t>Hoàn thiện, nâng cao chất lượng hệ thống thiết chế văn hóa trên địa bàn xã theo hướng đồng bộ, thiết thực, hiệu quả; phấn đấu 100% thôn có nhà văn hóa hoặc điểm sinh hoạt cộng đồng đáp ứng nhu cầu sinh hoạt văn hóa, thể thao của Nhân dân; trên 90% nhà văn hóa thôn hoạt động thường xuyên, hiệu quả, gắn với xây dựng nông thôn mới.</t>
  </si>
  <si>
    <t>Đẩy mạnh ứng dụng công nghệ thông tin, chuyển đổi số trong lĩnh vực văn hóa; từng bước số hóa tài liệu, tư liệu lịch sử, di tích, lễ hội truyền thống của địa phương phục vụ công tác quản lý, tuyên truyền và quảng bá giá trị văn hóa của xã.</t>
  </si>
  <si>
    <t>Bảo đảm 100% học sinh trên địa bàn được tham gia các hoạt động văn hóa, văn nghệ, thể dục thể thao, giáo dục truyền thống lịch sử, bản sắc văn hóa địa phương; tăng cường phối hợp giữa nhà trường, gia đình và các tổ chức đoàn thể trong giáo dục đạo đức, lối sống, truyền thống cách mạng cho thế hệ trẻ.</t>
  </si>
  <si>
    <t xml:space="preserve"> Hằng năm bố trí kinh phí phù hợp trong khả năng ngân sách xã cho các hoạt động văn hóa; đồng thời đẩy mạnh xã hội hóa, huy động các nguồn lực hợp pháp để đầu tư, duy tu, nâng cấp hệ thống thiết chế văn hóa cơ sở.</t>
  </si>
  <si>
    <t>Duy trì và tổ chức các hoạt động văn hóa, văn nghệ, thể dục thể thao quần chúng vào các dịp lễ, tết, ngày kỷ niệm của đất nước và địa phương; khuyến khích sáng tác, biểu diễn các tiết mục văn nghệ mang đậm bản sắc văn hóa địa phương.</t>
  </si>
  <si>
    <t>Khuyến khích phát triển các mô hình kinh tế gắn với văn hóa phù hợp với điều kiện địa phương như: bảo tồn nghề truyền thống, phát triển sản phẩm OCOP, góp phần nâng cao thu nhập và đời sống của Nhân dân.</t>
  </si>
  <si>
    <t>Tăng cường công tác quản lý, bảo tồn và phát huy giá trị di sản văn hóa, rà soát các di tích, phong tục, tập quán tốt đẹp trên địa bàn; thực hiện tốt công tác quản lý nhà nước về di sản văn hóa theo quy định và phân cấp.</t>
  </si>
  <si>
    <t>Chưa có kinh phí thực hiện</t>
  </si>
  <si>
    <t>Đề án số 04-ĐA/ĐU ngày 31/10/2025 "nâng cao chất lượng chuyển đổi nghề, giải quyết việc làm cho người dân xã Lùng Phình giai đoạn 2025-2030" của Đảng ủy xã</t>
  </si>
  <si>
    <t>Chỉ tiêu đến năm 2030</t>
  </si>
  <si>
    <t>Đang triển khai</t>
  </si>
  <si>
    <t>100% thôn có nhà VH hoạt động</t>
  </si>
  <si>
    <t>69,8</t>
  </si>
  <si>
    <t>20,5</t>
  </si>
  <si>
    <t>đã kiện toàn lại tổ công nghệ số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</si>
</sst>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_(* #,##0.0_);_(* \(#,##0.0\);_(* &quot;-&quot;??_);_(@_)"/>
  </numFmts>
  <fonts count="22">
    <font>
      <sz val="11"/>
      <color theme="1"/>
      <name val="Calibri"/>
      <family val="2"/>
      <scheme val="minor"/>
    </font>
    <font>
      <b/>
      <sz val="14"/>
      <color rgb="FF000000"/>
      <name val="Times New Roman"/>
      <family val="1"/>
    </font>
    <font>
      <sz val="12"/>
      <color theme="1"/>
      <name val="Times New Roman"/>
      <family val="1"/>
    </font>
    <font>
      <sz val="12"/>
      <color rgb="FFED7D31"/>
      <name val="Times New Roman"/>
      <family val="1"/>
    </font>
    <font>
      <sz val="10"/>
      <color theme="1"/>
      <name val="Times New Roman"/>
      <family val="1"/>
    </font>
    <font>
      <b/>
      <sz val="12"/>
      <color rgb="FF000000"/>
      <name val="Times New Roman"/>
      <family val="1"/>
    </font>
    <font>
      <b/>
      <sz val="12"/>
      <color rgb="FF9C5700"/>
      <name val="Times New Roman"/>
      <family val="1"/>
    </font>
    <font>
      <b/>
      <sz val="12"/>
      <color rgb="FF006100"/>
      <name val="Times New Roman"/>
      <family val="1"/>
    </font>
    <font>
      <sz val="12"/>
      <color rgb="FF000000"/>
      <name val="Times New Roman"/>
      <family val="1"/>
    </font>
    <font>
      <b/>
      <sz val="10"/>
      <color rgb="FF000000"/>
      <name val="Times New Roman"/>
      <family val="1"/>
    </font>
    <font>
      <i/>
      <sz val="8"/>
      <color theme="1"/>
      <name val="Times New Roman"/>
      <family val="1"/>
    </font>
    <font>
      <i/>
      <sz val="8"/>
      <color rgb="FF000000"/>
      <name val="Times New Roman"/>
      <family val="1"/>
    </font>
    <font>
      <sz val="9"/>
      <color theme="1"/>
      <name val="Times New Roman"/>
      <family val="1"/>
    </font>
    <font>
      <sz val="10"/>
      <name val=".VnTime"/>
      <family val="2"/>
    </font>
    <font>
      <b/>
      <sz val="11"/>
      <name val="Times New Roman"/>
      <family val="1"/>
    </font>
    <font>
      <b/>
      <i/>
      <sz val="11"/>
      <name val="Times New Roman"/>
      <family val="1"/>
    </font>
    <font>
      <i/>
      <sz val="11"/>
      <name val="Times New Roman"/>
      <family val="1"/>
    </font>
    <font>
      <sz val="11"/>
      <name val="Times New Roman"/>
      <family val="1"/>
    </font>
    <font>
      <sz val="11"/>
      <color theme="1"/>
      <name val="Times New Roman"/>
      <family val="1"/>
    </font>
    <font>
      <b/>
      <sz val="11"/>
      <color rgb="FF000000"/>
      <name val="Times New Roman"/>
      <family val="1"/>
    </font>
    <font>
      <i/>
      <sz val="11"/>
      <color rgb="FF000000"/>
      <name val="Times New Roman"/>
      <family val="1"/>
    </font>
    <font>
      <b/>
      <sz val="11"/>
      <color theme="1"/>
      <name val="Times New Roman"/>
      <family val="1"/>
    </font>
  </fonts>
  <fills count="6">
    <fill>
      <patternFill patternType="none"/>
    </fill>
    <fill>
      <patternFill patternType="gray125"/>
    </fill>
    <fill>
      <patternFill patternType="solid">
        <fgColor rgb="FFFFFFFF"/>
        <bgColor indexed="64"/>
      </patternFill>
    </fill>
    <fill>
      <patternFill patternType="solid">
        <fgColor rgb="FFFFEB9C"/>
        <bgColor indexed="64"/>
      </patternFill>
    </fill>
    <fill>
      <patternFill patternType="solid">
        <fgColor rgb="FFC6EFCE"/>
        <bgColor indexed="64"/>
      </patternFill>
    </fill>
    <fill>
      <patternFill patternType="solid">
        <fgColor rgb="FFFFFF0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3" fillId="0" borderId="0"/>
    <xf numFmtId="0" fontId="13" fillId="0" borderId="0"/>
  </cellStyleXfs>
  <cellXfs count="83">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2" borderId="1" xfId="0" applyFont="1" applyFill="1" applyBorder="1" applyAlignment="1">
      <alignment horizontal="justify" vertical="center" wrapText="1"/>
    </xf>
    <xf numFmtId="0" fontId="2" fillId="2" borderId="1" xfId="0" applyFont="1" applyFill="1" applyBorder="1" applyAlignment="1">
      <alignment vertical="center" wrapText="1"/>
    </xf>
    <xf numFmtId="0" fontId="2" fillId="0" borderId="0" xfId="0" applyFont="1"/>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8" fillId="2" borderId="1" xfId="0" applyFont="1" applyFill="1" applyBorder="1" applyAlignment="1">
      <alignment vertical="center" wrapText="1"/>
    </xf>
    <xf numFmtId="0" fontId="8"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8" fillId="2" borderId="1" xfId="0" applyFont="1" applyFill="1" applyBorder="1" applyAlignment="1">
      <alignment horizontal="justify" vertical="center" wrapText="1"/>
    </xf>
    <xf numFmtId="0" fontId="9" fillId="2" borderId="1" xfId="0" applyFont="1" applyFill="1" applyBorder="1" applyAlignment="1">
      <alignment horizontal="center"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2" fillId="0" borderId="0" xfId="0" applyFont="1" applyAlignment="1">
      <alignment vertical="center"/>
    </xf>
    <xf numFmtId="0" fontId="10" fillId="0" borderId="1" xfId="0" applyFont="1" applyBorder="1" applyAlignment="1">
      <alignment horizontal="center" vertical="center"/>
    </xf>
    <xf numFmtId="0" fontId="11" fillId="2" borderId="1" xfId="0" applyFont="1" applyFill="1" applyBorder="1" applyAlignment="1">
      <alignment horizontal="center" vertical="center" wrapText="1"/>
    </xf>
    <xf numFmtId="0" fontId="14" fillId="0" borderId="5" xfId="1" applyFont="1" applyBorder="1" applyAlignment="1">
      <alignment horizontal="center" vertical="center" wrapText="1"/>
    </xf>
    <xf numFmtId="0" fontId="14" fillId="0" borderId="5" xfId="1" applyFont="1" applyBorder="1" applyAlignment="1">
      <alignment horizontal="justify" vertical="center" wrapText="1"/>
    </xf>
    <xf numFmtId="0" fontId="15" fillId="0" borderId="5" xfId="1" applyFont="1" applyBorder="1" applyAlignment="1">
      <alignment horizontal="center" vertical="center" wrapText="1"/>
    </xf>
    <xf numFmtId="0" fontId="15" fillId="0" borderId="5" xfId="1" applyFont="1" applyBorder="1" applyAlignment="1">
      <alignment horizontal="justify" vertical="center" wrapText="1"/>
    </xf>
    <xf numFmtId="0" fontId="16" fillId="0" borderId="5" xfId="1" applyFont="1" applyBorder="1" applyAlignment="1">
      <alignment horizontal="center" vertical="center" wrapText="1"/>
    </xf>
    <xf numFmtId="0" fontId="16" fillId="0" borderId="5" xfId="1" applyFont="1" applyBorder="1" applyAlignment="1">
      <alignment horizontal="justify" vertical="center" wrapText="1"/>
    </xf>
    <xf numFmtId="0" fontId="17" fillId="0" borderId="5" xfId="1" applyFont="1" applyBorder="1" applyAlignment="1">
      <alignment horizontal="center" vertical="center" wrapText="1"/>
    </xf>
    <xf numFmtId="0" fontId="17" fillId="0" borderId="5" xfId="1" applyFont="1" applyBorder="1" applyAlignment="1">
      <alignment horizontal="justify" vertical="center" wrapText="1"/>
    </xf>
    <xf numFmtId="0" fontId="14" fillId="0" borderId="5" xfId="1" applyFont="1" applyBorder="1" applyAlignment="1">
      <alignment horizontal="center" vertical="center"/>
    </xf>
    <xf numFmtId="164" fontId="14" fillId="0" borderId="5" xfId="0" applyNumberFormat="1" applyFont="1" applyBorder="1" applyAlignment="1">
      <alignment horizontal="center" vertical="center" wrapText="1"/>
    </xf>
    <xf numFmtId="164" fontId="15" fillId="0" borderId="5" xfId="0" applyNumberFormat="1" applyFont="1" applyBorder="1" applyAlignment="1">
      <alignment horizontal="center" vertical="center" wrapText="1"/>
    </xf>
    <xf numFmtId="164" fontId="16" fillId="0" borderId="5" xfId="0" applyNumberFormat="1" applyFont="1" applyBorder="1" applyAlignment="1">
      <alignment horizontal="center" vertical="center" wrapText="1"/>
    </xf>
    <xf numFmtId="164" fontId="17" fillId="0" borderId="5" xfId="0" applyNumberFormat="1" applyFont="1" applyBorder="1" applyAlignment="1">
      <alignment horizontal="center" vertical="center" wrapText="1"/>
    </xf>
    <xf numFmtId="164" fontId="17" fillId="0" borderId="5" xfId="2" applyNumberFormat="1" applyFont="1" applyBorder="1" applyAlignment="1">
      <alignment horizontal="center" vertical="center" wrapText="1"/>
    </xf>
    <xf numFmtId="164" fontId="17" fillId="0" borderId="5" xfId="1" applyNumberFormat="1" applyFont="1" applyBorder="1" applyAlignment="1">
      <alignment horizontal="center" vertical="center" wrapText="1"/>
    </xf>
    <xf numFmtId="164" fontId="14" fillId="0" borderId="5" xfId="1" applyNumberFormat="1" applyFont="1" applyBorder="1" applyAlignment="1">
      <alignment horizontal="center" vertical="center" wrapText="1"/>
    </xf>
    <xf numFmtId="165" fontId="14" fillId="0" borderId="5" xfId="1" applyNumberFormat="1" applyFont="1" applyBorder="1" applyAlignment="1">
      <alignment horizontal="center" vertical="center" wrapText="1"/>
    </xf>
    <xf numFmtId="165" fontId="17" fillId="0" borderId="5" xfId="0" applyNumberFormat="1" applyFont="1" applyBorder="1" applyAlignment="1">
      <alignment horizontal="center" vertical="center" wrapText="1"/>
    </xf>
    <xf numFmtId="0" fontId="4" fillId="0" borderId="5" xfId="0" applyFont="1" applyFill="1" applyBorder="1" applyAlignment="1">
      <alignment horizontal="center" vertical="center" wrapText="1"/>
    </xf>
    <xf numFmtId="0" fontId="18" fillId="0" borderId="0" xfId="0" applyFont="1"/>
    <xf numFmtId="0" fontId="18" fillId="0" borderId="0" xfId="0" applyFont="1" applyFill="1"/>
    <xf numFmtId="0" fontId="18" fillId="5" borderId="0" xfId="0" applyFont="1" applyFill="1"/>
    <xf numFmtId="0" fontId="18" fillId="0" borderId="0" xfId="0" applyFont="1" applyAlignment="1">
      <alignment horizontal="center" vertical="center"/>
    </xf>
    <xf numFmtId="0" fontId="18" fillId="0" borderId="0" xfId="0" applyFont="1" applyAlignment="1">
      <alignment horizontal="left" vertical="center"/>
    </xf>
    <xf numFmtId="0" fontId="18" fillId="0" borderId="0" xfId="0" applyFont="1" applyAlignment="1">
      <alignment horizontal="center"/>
    </xf>
    <xf numFmtId="0" fontId="21" fillId="0" borderId="5" xfId="0" applyFont="1" applyBorder="1" applyAlignment="1">
      <alignment horizontal="center" vertical="center" wrapText="1"/>
    </xf>
    <xf numFmtId="0" fontId="19" fillId="0" borderId="5" xfId="0" applyFont="1" applyBorder="1" applyAlignment="1">
      <alignment horizontal="center" vertical="center" wrapText="1"/>
    </xf>
    <xf numFmtId="0" fontId="18" fillId="0" borderId="5" xfId="0" applyFont="1" applyBorder="1" applyAlignment="1">
      <alignment horizontal="center" wrapText="1"/>
    </xf>
    <xf numFmtId="0" fontId="18" fillId="0" borderId="5" xfId="0" applyFont="1" applyBorder="1" applyAlignment="1">
      <alignment horizontal="center" vertical="center" wrapText="1"/>
    </xf>
    <xf numFmtId="0" fontId="18" fillId="0" borderId="5" xfId="0" applyFont="1" applyBorder="1" applyAlignment="1">
      <alignment horizontal="left" vertical="center" wrapText="1"/>
    </xf>
    <xf numFmtId="9" fontId="18" fillId="0" borderId="5" xfId="0" applyNumberFormat="1" applyFont="1" applyBorder="1" applyAlignment="1">
      <alignment horizontal="center" vertical="center" wrapText="1"/>
    </xf>
    <xf numFmtId="0" fontId="18" fillId="0" borderId="5" xfId="0" applyFont="1" applyFill="1" applyBorder="1" applyAlignment="1">
      <alignment horizontal="center" vertical="center" wrapText="1"/>
    </xf>
    <xf numFmtId="0" fontId="18" fillId="0" borderId="5" xfId="0" applyFont="1" applyFill="1" applyBorder="1" applyAlignment="1">
      <alignment horizontal="left" vertical="center" wrapText="1"/>
    </xf>
    <xf numFmtId="0" fontId="18" fillId="0" borderId="5" xfId="0" applyFont="1" applyFill="1" applyBorder="1" applyAlignment="1">
      <alignment horizontal="center" wrapText="1"/>
    </xf>
    <xf numFmtId="0" fontId="21" fillId="0" borderId="5" xfId="0" applyFont="1" applyFill="1" applyBorder="1" applyAlignment="1">
      <alignment horizontal="center" vertical="center" wrapText="1"/>
    </xf>
    <xf numFmtId="3" fontId="18" fillId="0" borderId="5" xfId="0" applyNumberFormat="1" applyFont="1" applyBorder="1" applyAlignment="1">
      <alignment horizontal="center" vertical="center" wrapText="1"/>
    </xf>
    <xf numFmtId="0" fontId="18" fillId="0" borderId="5" xfId="0" applyFont="1" applyFill="1" applyBorder="1" applyAlignment="1">
      <alignment horizontal="justify" vertical="center"/>
    </xf>
    <xf numFmtId="9" fontId="18" fillId="0" borderId="5" xfId="0" applyNumberFormat="1" applyFont="1" applyFill="1" applyBorder="1" applyAlignment="1">
      <alignment horizontal="center" vertical="center" wrapText="1"/>
    </xf>
    <xf numFmtId="1" fontId="18" fillId="0" borderId="5" xfId="0" applyNumberFormat="1" applyFont="1" applyFill="1" applyBorder="1" applyAlignment="1">
      <alignment horizontal="center" vertical="center" wrapText="1"/>
    </xf>
    <xf numFmtId="164" fontId="18" fillId="0" borderId="5" xfId="0" applyNumberFormat="1" applyFont="1" applyFill="1" applyBorder="1" applyAlignment="1">
      <alignment horizontal="center" vertical="center" wrapText="1"/>
    </xf>
    <xf numFmtId="164" fontId="18" fillId="0" borderId="5" xfId="0" applyNumberFormat="1" applyFont="1" applyFill="1" applyBorder="1" applyAlignment="1">
      <alignment horizontal="center" wrapText="1"/>
    </xf>
    <xf numFmtId="9" fontId="18" fillId="0" borderId="5" xfId="0" applyNumberFormat="1" applyFont="1" applyFill="1" applyBorder="1" applyAlignment="1">
      <alignment horizontal="center" wrapText="1"/>
    </xf>
    <xf numFmtId="0" fontId="18" fillId="0" borderId="0" xfId="0" applyFont="1" applyFill="1" applyAlignment="1">
      <alignment horizontal="center"/>
    </xf>
    <xf numFmtId="0" fontId="12" fillId="0" borderId="5"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justify" vertical="center" wrapText="1"/>
    </xf>
    <xf numFmtId="0" fontId="8" fillId="2" borderId="1" xfId="0" applyFont="1" applyFill="1" applyBorder="1" applyAlignment="1">
      <alignment horizontal="justify" vertical="center" wrapText="1"/>
    </xf>
    <xf numFmtId="0" fontId="3"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0" borderId="0" xfId="0" applyFont="1" applyAlignment="1">
      <alignment horizontal="center"/>
    </xf>
    <xf numFmtId="0" fontId="21" fillId="0" borderId="5" xfId="0" applyFont="1" applyFill="1" applyBorder="1" applyAlignment="1">
      <alignment horizontal="left" vertical="center" wrapText="1"/>
    </xf>
    <xf numFmtId="0" fontId="21" fillId="0" borderId="5" xfId="0" applyFont="1" applyBorder="1" applyAlignment="1">
      <alignment horizontal="left" vertical="center" wrapText="1"/>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19" fillId="0" borderId="0" xfId="0" applyFont="1" applyAlignment="1">
      <alignment horizontal="center" vertical="center"/>
    </xf>
    <xf numFmtId="0" fontId="20" fillId="0" borderId="0" xfId="0" applyFont="1" applyAlignment="1">
      <alignment horizontal="center" vertical="center"/>
    </xf>
  </cellXfs>
  <cellStyles count="3">
    <cellStyle name="Ledger 17 x 11 in" xfId="2" xr:uid="{00000000-0005-0000-0000-000000000000}"/>
    <cellStyle name="Normal" xfId="0" builtinId="0"/>
    <cellStyle name="Normal 1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9"/>
  <sheetViews>
    <sheetView tabSelected="1" topLeftCell="A13" workbookViewId="0">
      <selection activeCell="L28" sqref="L28"/>
    </sheetView>
  </sheetViews>
  <sheetFormatPr defaultColWidth="9.140625" defaultRowHeight="15.75"/>
  <cols>
    <col min="1" max="1" width="5" style="17" customWidth="1"/>
    <col min="2" max="2" width="14.140625" style="19" customWidth="1"/>
    <col min="3" max="3" width="37.140625" style="7" customWidth="1"/>
    <col min="4" max="4" width="15.42578125" style="7" customWidth="1"/>
    <col min="5" max="5" width="12.5703125" style="7" customWidth="1"/>
    <col min="6" max="6" width="11.5703125" style="7" customWidth="1"/>
    <col min="7" max="7" width="14.140625" style="7" customWidth="1"/>
    <col min="8" max="8" width="15.5703125" style="7" customWidth="1"/>
    <col min="9" max="9" width="12.7109375" style="7" customWidth="1"/>
    <col min="10" max="16384" width="9.140625" style="7"/>
  </cols>
  <sheetData>
    <row r="1" spans="1:9" ht="18.75">
      <c r="A1" s="76" t="s">
        <v>130</v>
      </c>
      <c r="B1" s="76"/>
      <c r="C1" s="76"/>
      <c r="D1" s="76"/>
      <c r="E1" s="76"/>
      <c r="F1" s="76"/>
      <c r="G1" s="76"/>
      <c r="H1" s="76"/>
      <c r="I1" s="76"/>
    </row>
    <row r="3" spans="1:9" ht="55.5" customHeight="1">
      <c r="A3" s="16" t="s">
        <v>47</v>
      </c>
      <c r="B3" s="8" t="s">
        <v>0</v>
      </c>
      <c r="C3" s="8" t="s">
        <v>1</v>
      </c>
      <c r="D3" s="8" t="s">
        <v>2</v>
      </c>
      <c r="E3" s="8" t="s">
        <v>3</v>
      </c>
      <c r="F3" s="9" t="s">
        <v>4</v>
      </c>
      <c r="G3" s="10" t="s">
        <v>48</v>
      </c>
      <c r="H3" s="11" t="s">
        <v>5</v>
      </c>
      <c r="I3" s="8" t="s">
        <v>6</v>
      </c>
    </row>
    <row r="4" spans="1:9">
      <c r="A4" s="20">
        <v>1</v>
      </c>
      <c r="B4" s="21">
        <v>2</v>
      </c>
      <c r="C4" s="20">
        <v>3</v>
      </c>
      <c r="D4" s="21">
        <v>4</v>
      </c>
      <c r="E4" s="20">
        <v>5</v>
      </c>
      <c r="F4" s="21">
        <v>6</v>
      </c>
      <c r="G4" s="20">
        <v>7</v>
      </c>
      <c r="H4" s="21">
        <v>8</v>
      </c>
      <c r="I4" s="20">
        <v>9</v>
      </c>
    </row>
    <row r="5" spans="1:9">
      <c r="A5" s="18">
        <v>1</v>
      </c>
      <c r="B5" s="68" t="s">
        <v>7</v>
      </c>
      <c r="C5" s="12" t="s">
        <v>8</v>
      </c>
      <c r="D5" s="1"/>
      <c r="E5" s="1" t="s">
        <v>9</v>
      </c>
      <c r="F5" s="2"/>
      <c r="G5" s="3"/>
      <c r="H5" s="4"/>
      <c r="I5" s="1"/>
    </row>
    <row r="6" spans="1:9" ht="31.5">
      <c r="A6" s="18">
        <v>2</v>
      </c>
      <c r="B6" s="68"/>
      <c r="C6" s="12" t="s">
        <v>10</v>
      </c>
      <c r="D6" s="1"/>
      <c r="E6" s="1" t="s">
        <v>9</v>
      </c>
      <c r="F6" s="2"/>
      <c r="G6" s="3"/>
      <c r="H6" s="4"/>
      <c r="I6" s="1"/>
    </row>
    <row r="7" spans="1:9" ht="31.5">
      <c r="A7" s="18">
        <v>3</v>
      </c>
      <c r="B7" s="68"/>
      <c r="C7" s="12" t="s">
        <v>11</v>
      </c>
      <c r="D7" s="1"/>
      <c r="E7" s="1" t="s">
        <v>9</v>
      </c>
      <c r="F7" s="2"/>
      <c r="G7" s="3"/>
      <c r="H7" s="4"/>
      <c r="I7" s="1"/>
    </row>
    <row r="8" spans="1:9" ht="63">
      <c r="A8" s="18">
        <v>4</v>
      </c>
      <c r="B8" s="13" t="s">
        <v>12</v>
      </c>
      <c r="C8" s="12" t="s">
        <v>13</v>
      </c>
      <c r="D8" s="1"/>
      <c r="E8" s="1" t="s">
        <v>9</v>
      </c>
      <c r="F8" s="2"/>
      <c r="G8" s="3"/>
      <c r="H8" s="4"/>
      <c r="I8" s="1"/>
    </row>
    <row r="9" spans="1:9" ht="47.25">
      <c r="A9" s="18">
        <v>5</v>
      </c>
      <c r="B9" s="13" t="s">
        <v>14</v>
      </c>
      <c r="C9" s="12" t="s">
        <v>15</v>
      </c>
      <c r="D9" s="1"/>
      <c r="E9" s="1" t="s">
        <v>9</v>
      </c>
      <c r="F9" s="2"/>
      <c r="G9" s="3"/>
      <c r="H9" s="4"/>
      <c r="I9" s="1"/>
    </row>
    <row r="10" spans="1:9" ht="63">
      <c r="A10" s="18">
        <v>6</v>
      </c>
      <c r="B10" s="13" t="s">
        <v>16</v>
      </c>
      <c r="C10" s="12" t="s">
        <v>17</v>
      </c>
      <c r="D10" s="1"/>
      <c r="E10" s="1" t="s">
        <v>9</v>
      </c>
      <c r="F10" s="2"/>
      <c r="G10" s="3"/>
      <c r="H10" s="4"/>
      <c r="I10" s="1"/>
    </row>
    <row r="11" spans="1:9" ht="78.75">
      <c r="A11" s="18">
        <v>7</v>
      </c>
      <c r="B11" s="13" t="s">
        <v>18</v>
      </c>
      <c r="C11" s="12" t="s">
        <v>19</v>
      </c>
      <c r="D11" s="1"/>
      <c r="E11" s="1" t="s">
        <v>9</v>
      </c>
      <c r="F11" s="2"/>
      <c r="G11" s="3"/>
      <c r="H11" s="4"/>
      <c r="I11" s="1"/>
    </row>
    <row r="12" spans="1:9" ht="110.25">
      <c r="A12" s="18">
        <v>8</v>
      </c>
      <c r="B12" s="13" t="s">
        <v>20</v>
      </c>
      <c r="C12" s="12" t="s">
        <v>21</v>
      </c>
      <c r="D12" s="1"/>
      <c r="E12" s="1" t="s">
        <v>9</v>
      </c>
      <c r="F12" s="2"/>
      <c r="G12" s="3"/>
      <c r="H12" s="4"/>
      <c r="I12" s="1"/>
    </row>
    <row r="13" spans="1:9" ht="126">
      <c r="A13" s="18">
        <v>9</v>
      </c>
      <c r="B13" s="13" t="s">
        <v>22</v>
      </c>
      <c r="C13" s="12" t="s">
        <v>23</v>
      </c>
      <c r="D13" s="1"/>
      <c r="E13" s="1" t="s">
        <v>9</v>
      </c>
      <c r="F13" s="2"/>
      <c r="G13" s="3"/>
      <c r="H13" s="4"/>
      <c r="I13" s="1"/>
    </row>
    <row r="14" spans="1:9" ht="31.5">
      <c r="A14" s="18">
        <v>10</v>
      </c>
      <c r="B14" s="68" t="s">
        <v>24</v>
      </c>
      <c r="C14" s="5" t="s">
        <v>25</v>
      </c>
      <c r="D14" s="14">
        <v>46301</v>
      </c>
      <c r="E14" s="1" t="s">
        <v>9</v>
      </c>
      <c r="F14" s="2"/>
      <c r="G14" s="3"/>
      <c r="H14" s="4"/>
      <c r="I14" s="1"/>
    </row>
    <row r="15" spans="1:9" ht="31.5">
      <c r="A15" s="18">
        <v>11</v>
      </c>
      <c r="B15" s="68"/>
      <c r="C15" s="5" t="s">
        <v>26</v>
      </c>
      <c r="D15" s="1" t="s">
        <v>27</v>
      </c>
      <c r="E15" s="1" t="s">
        <v>9</v>
      </c>
      <c r="F15" s="2"/>
      <c r="G15" s="3"/>
      <c r="H15" s="4"/>
      <c r="I15" s="1"/>
    </row>
    <row r="16" spans="1:9">
      <c r="A16" s="18">
        <v>12</v>
      </c>
      <c r="B16" s="68"/>
      <c r="C16" s="5" t="s">
        <v>28</v>
      </c>
      <c r="D16" s="1" t="s">
        <v>29</v>
      </c>
      <c r="E16" s="1" t="s">
        <v>9</v>
      </c>
      <c r="F16" s="2"/>
      <c r="G16" s="3"/>
      <c r="H16" s="4"/>
      <c r="I16" s="1"/>
    </row>
    <row r="17" spans="1:9" ht="47.25">
      <c r="A17" s="18">
        <v>13</v>
      </c>
      <c r="B17" s="68"/>
      <c r="C17" s="5" t="s">
        <v>30</v>
      </c>
      <c r="D17" s="1" t="s">
        <v>29</v>
      </c>
      <c r="E17" s="1" t="s">
        <v>9</v>
      </c>
      <c r="F17" s="2"/>
      <c r="G17" s="3"/>
      <c r="H17" s="4"/>
      <c r="I17" s="1"/>
    </row>
    <row r="18" spans="1:9" ht="47.25">
      <c r="A18" s="18">
        <v>14</v>
      </c>
      <c r="B18" s="68"/>
      <c r="C18" s="5" t="s">
        <v>31</v>
      </c>
      <c r="D18" s="14">
        <v>46148</v>
      </c>
      <c r="E18" s="1" t="s">
        <v>9</v>
      </c>
      <c r="F18" s="2"/>
      <c r="G18" s="3"/>
      <c r="H18" s="4"/>
      <c r="I18" s="1"/>
    </row>
    <row r="19" spans="1:9" ht="31.5">
      <c r="A19" s="18">
        <v>15</v>
      </c>
      <c r="B19" s="67" t="s">
        <v>49</v>
      </c>
      <c r="C19" s="5" t="s">
        <v>32</v>
      </c>
      <c r="D19" s="1" t="s">
        <v>33</v>
      </c>
      <c r="E19" s="1"/>
      <c r="F19" s="2" t="s">
        <v>9</v>
      </c>
      <c r="G19" s="3"/>
      <c r="H19" s="4"/>
      <c r="I19" s="1"/>
    </row>
    <row r="20" spans="1:9" ht="31.5">
      <c r="A20" s="18">
        <v>16</v>
      </c>
      <c r="B20" s="67"/>
      <c r="C20" s="5" t="s">
        <v>34</v>
      </c>
      <c r="D20" s="1" t="s">
        <v>35</v>
      </c>
      <c r="E20" s="1"/>
      <c r="F20" s="2" t="s">
        <v>9</v>
      </c>
      <c r="G20" s="3"/>
      <c r="H20" s="4"/>
      <c r="I20" s="1"/>
    </row>
    <row r="21" spans="1:9" ht="31.5">
      <c r="A21" s="18">
        <v>17</v>
      </c>
      <c r="B21" s="69" t="s">
        <v>36</v>
      </c>
      <c r="C21" s="5" t="s">
        <v>37</v>
      </c>
      <c r="D21" s="1" t="s">
        <v>38</v>
      </c>
      <c r="E21" s="1" t="s">
        <v>9</v>
      </c>
      <c r="F21" s="2"/>
      <c r="G21" s="3"/>
      <c r="H21" s="4"/>
      <c r="I21" s="1"/>
    </row>
    <row r="22" spans="1:9">
      <c r="A22" s="18">
        <v>18</v>
      </c>
      <c r="B22" s="70"/>
      <c r="C22" s="72" t="s">
        <v>39</v>
      </c>
      <c r="D22" s="67" t="s">
        <v>27</v>
      </c>
      <c r="E22" s="67"/>
      <c r="F22" s="74" t="s">
        <v>9</v>
      </c>
      <c r="G22" s="75"/>
      <c r="H22" s="66"/>
      <c r="I22" s="67"/>
    </row>
    <row r="23" spans="1:9">
      <c r="A23" s="18">
        <v>19</v>
      </c>
      <c r="B23" s="70"/>
      <c r="C23" s="72"/>
      <c r="D23" s="67"/>
      <c r="E23" s="67"/>
      <c r="F23" s="74"/>
      <c r="G23" s="75"/>
      <c r="H23" s="66"/>
      <c r="I23" s="67"/>
    </row>
    <row r="24" spans="1:9" ht="31.5">
      <c r="A24" s="18">
        <v>20</v>
      </c>
      <c r="B24" s="70"/>
      <c r="C24" s="5" t="s">
        <v>40</v>
      </c>
      <c r="D24" s="1" t="s">
        <v>41</v>
      </c>
      <c r="E24" s="1" t="s">
        <v>9</v>
      </c>
      <c r="F24" s="2"/>
      <c r="G24" s="3"/>
      <c r="H24" s="4"/>
      <c r="I24" s="1"/>
    </row>
    <row r="25" spans="1:9">
      <c r="A25" s="18">
        <v>21</v>
      </c>
      <c r="B25" s="70"/>
      <c r="C25" s="73" t="s">
        <v>42</v>
      </c>
      <c r="D25" s="67" t="s">
        <v>43</v>
      </c>
      <c r="E25" s="67" t="s">
        <v>9</v>
      </c>
      <c r="F25" s="74"/>
      <c r="G25" s="75"/>
      <c r="H25" s="66"/>
      <c r="I25" s="67" t="s">
        <v>164</v>
      </c>
    </row>
    <row r="26" spans="1:9" ht="27" customHeight="1">
      <c r="A26" s="18">
        <v>22</v>
      </c>
      <c r="B26" s="70"/>
      <c r="C26" s="73"/>
      <c r="D26" s="67"/>
      <c r="E26" s="67"/>
      <c r="F26" s="74"/>
      <c r="G26" s="75"/>
      <c r="H26" s="66"/>
      <c r="I26" s="67"/>
    </row>
    <row r="27" spans="1:9" ht="31.5">
      <c r="A27" s="18">
        <v>23</v>
      </c>
      <c r="B27" s="70"/>
      <c r="C27" s="15" t="s">
        <v>44</v>
      </c>
      <c r="D27" s="1" t="s">
        <v>45</v>
      </c>
      <c r="E27" s="1"/>
      <c r="F27" s="2" t="s">
        <v>9</v>
      </c>
      <c r="G27" s="3"/>
      <c r="H27" s="4"/>
      <c r="I27" s="1"/>
    </row>
    <row r="28" spans="1:9" ht="31.5">
      <c r="A28" s="18">
        <v>24</v>
      </c>
      <c r="B28" s="71"/>
      <c r="C28" s="15" t="s">
        <v>46</v>
      </c>
      <c r="D28" s="1" t="s">
        <v>45</v>
      </c>
      <c r="E28" s="1"/>
      <c r="F28" s="2" t="s">
        <v>9</v>
      </c>
      <c r="G28" s="3"/>
      <c r="H28" s="4"/>
      <c r="I28" s="1"/>
    </row>
    <row r="29" spans="1:9">
      <c r="A29" s="18"/>
      <c r="B29" s="6"/>
      <c r="C29" s="5"/>
      <c r="D29" s="1"/>
      <c r="E29" s="1"/>
      <c r="F29" s="2"/>
      <c r="G29" s="3"/>
      <c r="H29" s="4"/>
      <c r="I29" s="1"/>
    </row>
  </sheetData>
  <mergeCells count="19">
    <mergeCell ref="A1:I1"/>
    <mergeCell ref="H22:H23"/>
    <mergeCell ref="I22:I23"/>
    <mergeCell ref="H25:H26"/>
    <mergeCell ref="I25:I26"/>
    <mergeCell ref="B5:B7"/>
    <mergeCell ref="B14:B18"/>
    <mergeCell ref="B19:B20"/>
    <mergeCell ref="B21:B28"/>
    <mergeCell ref="C22:C23"/>
    <mergeCell ref="D22:D23"/>
    <mergeCell ref="C25:C26"/>
    <mergeCell ref="D25:D26"/>
    <mergeCell ref="E25:E26"/>
    <mergeCell ref="F25:F26"/>
    <mergeCell ref="G25:G26"/>
    <mergeCell ref="E22:E23"/>
    <mergeCell ref="F22:F23"/>
    <mergeCell ref="G22:G23"/>
  </mergeCells>
  <pageMargins left="0.41" right="0.31" top="0.39" bottom="0.4"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Q65"/>
  <sheetViews>
    <sheetView zoomScale="110" zoomScaleNormal="110" workbookViewId="0">
      <pane ySplit="6" topLeftCell="A62" activePane="bottomLeft" state="frozen"/>
      <selection pane="bottomLeft" activeCell="G60" sqref="G60:G61"/>
    </sheetView>
  </sheetViews>
  <sheetFormatPr defaultRowHeight="15"/>
  <cols>
    <col min="1" max="1" width="6" style="44" customWidth="1"/>
    <col min="2" max="2" width="53.28515625" style="45" customWidth="1"/>
    <col min="3" max="3" width="11.28515625" style="46" customWidth="1"/>
    <col min="4" max="5" width="10.140625" style="46" customWidth="1"/>
    <col min="6" max="6" width="9.5703125" style="64" customWidth="1"/>
    <col min="7" max="7" width="12.42578125" style="64" customWidth="1"/>
    <col min="8" max="8" width="17.5703125" style="64" customWidth="1"/>
    <col min="9" max="17" width="9.140625" style="42"/>
    <col min="18" max="16384" width="9.140625" style="41"/>
  </cols>
  <sheetData>
    <row r="2" spans="1:8">
      <c r="A2" s="81" t="s">
        <v>50</v>
      </c>
      <c r="B2" s="81"/>
      <c r="C2" s="81"/>
      <c r="D2" s="81"/>
      <c r="E2" s="81"/>
      <c r="F2" s="81"/>
      <c r="G2" s="81"/>
      <c r="H2" s="81"/>
    </row>
    <row r="3" spans="1:8">
      <c r="A3" s="82" t="s">
        <v>51</v>
      </c>
      <c r="B3" s="82"/>
      <c r="C3" s="82"/>
      <c r="D3" s="82"/>
      <c r="E3" s="82"/>
      <c r="F3" s="82"/>
      <c r="G3" s="82"/>
      <c r="H3" s="82"/>
    </row>
    <row r="4" spans="1:8">
      <c r="A4" s="81" t="s">
        <v>52</v>
      </c>
      <c r="B4" s="81"/>
      <c r="C4" s="81"/>
      <c r="D4" s="81"/>
      <c r="E4" s="81"/>
      <c r="F4" s="81"/>
      <c r="G4" s="81"/>
      <c r="H4" s="81"/>
    </row>
    <row r="5" spans="1:8" ht="58.5" customHeight="1">
      <c r="A5" s="47" t="s">
        <v>53</v>
      </c>
      <c r="B5" s="47" t="s">
        <v>54</v>
      </c>
      <c r="C5" s="47" t="s">
        <v>55</v>
      </c>
      <c r="D5" s="47" t="s">
        <v>56</v>
      </c>
      <c r="E5" s="47" t="s">
        <v>57</v>
      </c>
      <c r="F5" s="56" t="s">
        <v>58</v>
      </c>
      <c r="G5" s="56" t="s">
        <v>59</v>
      </c>
      <c r="H5" s="56" t="s">
        <v>60</v>
      </c>
    </row>
    <row r="6" spans="1:8" ht="51" customHeight="1">
      <c r="A6" s="48" t="s">
        <v>61</v>
      </c>
      <c r="B6" s="79" t="s">
        <v>62</v>
      </c>
      <c r="C6" s="80"/>
      <c r="D6" s="49"/>
      <c r="E6" s="49"/>
      <c r="F6" s="55"/>
      <c r="G6" s="55"/>
      <c r="H6" s="55"/>
    </row>
    <row r="7" spans="1:8">
      <c r="A7" s="50">
        <v>1</v>
      </c>
      <c r="B7" s="51" t="s">
        <v>65</v>
      </c>
      <c r="C7" s="50" t="s">
        <v>63</v>
      </c>
      <c r="D7" s="50">
        <v>12</v>
      </c>
      <c r="E7" s="50">
        <v>12</v>
      </c>
      <c r="F7" s="53">
        <v>100</v>
      </c>
      <c r="G7" s="53" t="s">
        <v>126</v>
      </c>
      <c r="H7" s="53" t="s">
        <v>66</v>
      </c>
    </row>
    <row r="8" spans="1:8">
      <c r="A8" s="50">
        <v>2</v>
      </c>
      <c r="B8" s="51" t="s">
        <v>67</v>
      </c>
      <c r="C8" s="50" t="s">
        <v>63</v>
      </c>
      <c r="D8" s="50">
        <v>12</v>
      </c>
      <c r="E8" s="50">
        <v>12</v>
      </c>
      <c r="F8" s="53">
        <v>100</v>
      </c>
      <c r="G8" s="53" t="s">
        <v>126</v>
      </c>
      <c r="H8" s="55"/>
    </row>
    <row r="9" spans="1:8">
      <c r="A9" s="50">
        <v>3</v>
      </c>
      <c r="B9" s="51" t="s">
        <v>68</v>
      </c>
      <c r="C9" s="50" t="s">
        <v>69</v>
      </c>
      <c r="D9" s="52">
        <v>1</v>
      </c>
      <c r="E9" s="52">
        <v>1</v>
      </c>
      <c r="F9" s="53">
        <v>100</v>
      </c>
      <c r="G9" s="53" t="s">
        <v>126</v>
      </c>
      <c r="H9" s="55"/>
    </row>
    <row r="10" spans="1:8">
      <c r="A10" s="50">
        <v>4</v>
      </c>
      <c r="B10" s="51" t="s">
        <v>70</v>
      </c>
      <c r="C10" s="50" t="s">
        <v>69</v>
      </c>
      <c r="D10" s="52">
        <v>1</v>
      </c>
      <c r="E10" s="52">
        <v>1</v>
      </c>
      <c r="F10" s="59">
        <v>1</v>
      </c>
      <c r="G10" s="53" t="s">
        <v>126</v>
      </c>
      <c r="H10" s="55"/>
    </row>
    <row r="11" spans="1:8">
      <c r="A11" s="50">
        <v>5</v>
      </c>
      <c r="B11" s="51" t="s">
        <v>71</v>
      </c>
      <c r="C11" s="50" t="s">
        <v>69</v>
      </c>
      <c r="D11" s="52">
        <v>1</v>
      </c>
      <c r="E11" s="52">
        <v>1</v>
      </c>
      <c r="F11" s="59">
        <v>1</v>
      </c>
      <c r="G11" s="53" t="s">
        <v>126</v>
      </c>
      <c r="H11" s="55"/>
    </row>
    <row r="12" spans="1:8">
      <c r="A12" s="50">
        <v>6</v>
      </c>
      <c r="B12" s="51" t="s">
        <v>72</v>
      </c>
      <c r="C12" s="50" t="s">
        <v>73</v>
      </c>
      <c r="D12" s="50">
        <v>127</v>
      </c>
      <c r="E12" s="50">
        <v>127</v>
      </c>
      <c r="F12" s="59">
        <v>1</v>
      </c>
      <c r="G12" s="53" t="s">
        <v>126</v>
      </c>
      <c r="H12" s="55"/>
    </row>
    <row r="13" spans="1:8" ht="30">
      <c r="A13" s="50">
        <v>7</v>
      </c>
      <c r="B13" s="51" t="s">
        <v>74</v>
      </c>
      <c r="C13" s="50" t="s">
        <v>75</v>
      </c>
      <c r="D13" s="50" t="s">
        <v>76</v>
      </c>
      <c r="E13" s="50" t="s">
        <v>76</v>
      </c>
      <c r="F13" s="53" t="s">
        <v>77</v>
      </c>
      <c r="G13" s="53" t="s">
        <v>128</v>
      </c>
      <c r="H13" s="55"/>
    </row>
    <row r="14" spans="1:8">
      <c r="A14" s="50">
        <v>8</v>
      </c>
      <c r="B14" s="51" t="s">
        <v>70</v>
      </c>
      <c r="C14" s="50" t="s">
        <v>69</v>
      </c>
      <c r="D14" s="52">
        <v>1</v>
      </c>
      <c r="E14" s="52">
        <v>1</v>
      </c>
      <c r="F14" s="59">
        <v>1</v>
      </c>
      <c r="G14" s="53" t="s">
        <v>126</v>
      </c>
      <c r="H14" s="55" t="s">
        <v>64</v>
      </c>
    </row>
    <row r="15" spans="1:8" ht="44.25" customHeight="1">
      <c r="A15" s="47" t="s">
        <v>78</v>
      </c>
      <c r="B15" s="78" t="s">
        <v>123</v>
      </c>
      <c r="C15" s="78"/>
      <c r="D15" s="49"/>
      <c r="E15" s="49"/>
      <c r="F15" s="55"/>
      <c r="G15" s="55"/>
      <c r="H15" s="55"/>
    </row>
    <row r="16" spans="1:8" ht="30">
      <c r="A16" s="50">
        <v>1</v>
      </c>
      <c r="B16" s="51" t="s">
        <v>121</v>
      </c>
      <c r="C16" s="50" t="s">
        <v>69</v>
      </c>
      <c r="D16" s="52">
        <v>1</v>
      </c>
      <c r="E16" s="50">
        <v>100</v>
      </c>
      <c r="F16" s="53">
        <v>100</v>
      </c>
      <c r="G16" s="53" t="s">
        <v>126</v>
      </c>
      <c r="H16" s="55"/>
    </row>
    <row r="17" spans="1:8" ht="30">
      <c r="A17" s="50">
        <v>2</v>
      </c>
      <c r="B17" s="51" t="s">
        <v>122</v>
      </c>
      <c r="C17" s="50" t="s">
        <v>69</v>
      </c>
      <c r="D17" s="52">
        <v>1</v>
      </c>
      <c r="E17" s="50">
        <v>100</v>
      </c>
      <c r="F17" s="53">
        <v>100</v>
      </c>
      <c r="G17" s="53" t="s">
        <v>126</v>
      </c>
      <c r="H17" s="55"/>
    </row>
    <row r="18" spans="1:8">
      <c r="A18" s="50">
        <v>3</v>
      </c>
      <c r="B18" s="51" t="s">
        <v>79</v>
      </c>
      <c r="C18" s="50" t="s">
        <v>124</v>
      </c>
      <c r="D18" s="50" t="s">
        <v>124</v>
      </c>
      <c r="E18" s="50" t="s">
        <v>124</v>
      </c>
      <c r="F18" s="53">
        <v>100</v>
      </c>
      <c r="G18" s="53" t="s">
        <v>126</v>
      </c>
      <c r="H18" s="55"/>
    </row>
    <row r="19" spans="1:8" ht="30">
      <c r="A19" s="50">
        <v>4</v>
      </c>
      <c r="B19" s="51" t="s">
        <v>80</v>
      </c>
      <c r="C19" s="50" t="s">
        <v>69</v>
      </c>
      <c r="D19" s="50">
        <v>90</v>
      </c>
      <c r="E19" s="50">
        <v>99</v>
      </c>
      <c r="F19" s="53">
        <f>E19/D19*100</f>
        <v>110.00000000000001</v>
      </c>
      <c r="G19" s="53" t="s">
        <v>127</v>
      </c>
      <c r="H19" s="55"/>
    </row>
    <row r="20" spans="1:8" ht="30">
      <c r="A20" s="50">
        <v>5</v>
      </c>
      <c r="B20" s="51" t="s">
        <v>81</v>
      </c>
      <c r="C20" s="50" t="s">
        <v>69</v>
      </c>
      <c r="D20" s="50">
        <v>75</v>
      </c>
      <c r="E20" s="50">
        <v>57</v>
      </c>
      <c r="F20" s="53">
        <f>E20/75*100</f>
        <v>76</v>
      </c>
      <c r="G20" s="53" t="s">
        <v>128</v>
      </c>
      <c r="H20" s="53" t="s">
        <v>157</v>
      </c>
    </row>
    <row r="21" spans="1:8" ht="30">
      <c r="A21" s="50">
        <v>6</v>
      </c>
      <c r="B21" s="51" t="s">
        <v>125</v>
      </c>
      <c r="C21" s="50" t="s">
        <v>69</v>
      </c>
      <c r="D21" s="50">
        <v>85</v>
      </c>
      <c r="E21" s="50">
        <v>78</v>
      </c>
      <c r="F21" s="60">
        <f>E21/85*100</f>
        <v>91.764705882352942</v>
      </c>
      <c r="G21" s="53" t="s">
        <v>128</v>
      </c>
      <c r="H21" s="53"/>
    </row>
    <row r="22" spans="1:8" ht="30">
      <c r="A22" s="50">
        <v>7</v>
      </c>
      <c r="B22" s="51" t="s">
        <v>82</v>
      </c>
      <c r="C22" s="50" t="s">
        <v>69</v>
      </c>
      <c r="D22" s="50">
        <v>85</v>
      </c>
      <c r="E22" s="50">
        <v>103</v>
      </c>
      <c r="F22" s="60">
        <f>E22/D22*100</f>
        <v>121.17647058823529</v>
      </c>
      <c r="G22" s="53" t="s">
        <v>127</v>
      </c>
      <c r="H22" s="53"/>
    </row>
    <row r="23" spans="1:8" ht="30">
      <c r="A23" s="50">
        <v>8</v>
      </c>
      <c r="B23" s="51" t="s">
        <v>83</v>
      </c>
      <c r="C23" s="50" t="s">
        <v>69</v>
      </c>
      <c r="D23" s="50">
        <v>100</v>
      </c>
      <c r="E23" s="50">
        <v>95</v>
      </c>
      <c r="F23" s="53">
        <f>E23/D23*100</f>
        <v>95</v>
      </c>
      <c r="G23" s="53" t="s">
        <v>127</v>
      </c>
      <c r="H23" s="53"/>
    </row>
    <row r="24" spans="1:8" ht="45" customHeight="1">
      <c r="A24" s="47" t="s">
        <v>84</v>
      </c>
      <c r="B24" s="78" t="s">
        <v>85</v>
      </c>
      <c r="C24" s="78"/>
      <c r="D24" s="49"/>
      <c r="E24" s="49"/>
      <c r="F24" s="55"/>
      <c r="G24" s="55"/>
      <c r="H24" s="55"/>
    </row>
    <row r="25" spans="1:8" ht="25.5" customHeight="1">
      <c r="A25" s="50">
        <v>1</v>
      </c>
      <c r="B25" s="51" t="s">
        <v>86</v>
      </c>
      <c r="C25" s="50" t="s">
        <v>69</v>
      </c>
      <c r="D25" s="50" t="s">
        <v>87</v>
      </c>
      <c r="E25" s="50">
        <v>99</v>
      </c>
      <c r="F25" s="60">
        <f>E25/95*100</f>
        <v>104.21052631578947</v>
      </c>
      <c r="G25" s="53" t="s">
        <v>127</v>
      </c>
      <c r="H25" s="55"/>
    </row>
    <row r="26" spans="1:8" ht="68.25" customHeight="1">
      <c r="A26" s="50">
        <v>2</v>
      </c>
      <c r="B26" s="51" t="s">
        <v>88</v>
      </c>
      <c r="C26" s="50" t="s">
        <v>69</v>
      </c>
      <c r="D26" s="50" t="s">
        <v>87</v>
      </c>
      <c r="E26" s="50">
        <v>49.28</v>
      </c>
      <c r="F26" s="53">
        <v>51.8</v>
      </c>
      <c r="G26" s="53" t="s">
        <v>128</v>
      </c>
      <c r="H26" s="40" t="s">
        <v>129</v>
      </c>
    </row>
    <row r="27" spans="1:8" s="42" customFormat="1" ht="30">
      <c r="A27" s="53">
        <v>3</v>
      </c>
      <c r="B27" s="54" t="s">
        <v>89</v>
      </c>
      <c r="C27" s="53" t="s">
        <v>69</v>
      </c>
      <c r="D27" s="53" t="s">
        <v>90</v>
      </c>
      <c r="E27" s="53">
        <v>40</v>
      </c>
      <c r="F27" s="53">
        <v>100</v>
      </c>
      <c r="G27" s="53" t="s">
        <v>126</v>
      </c>
      <c r="H27" s="55"/>
    </row>
    <row r="28" spans="1:8" s="42" customFormat="1" ht="30">
      <c r="A28" s="53">
        <v>4</v>
      </c>
      <c r="B28" s="54" t="s">
        <v>91</v>
      </c>
      <c r="C28" s="53" t="s">
        <v>69</v>
      </c>
      <c r="D28" s="53" t="s">
        <v>92</v>
      </c>
      <c r="E28" s="53">
        <v>95</v>
      </c>
      <c r="F28" s="53">
        <v>103</v>
      </c>
      <c r="G28" s="53" t="s">
        <v>127</v>
      </c>
      <c r="H28" s="55"/>
    </row>
    <row r="29" spans="1:8" s="42" customFormat="1" ht="30">
      <c r="A29" s="53">
        <v>5</v>
      </c>
      <c r="B29" s="54" t="s">
        <v>93</v>
      </c>
      <c r="C29" s="53" t="s">
        <v>69</v>
      </c>
      <c r="D29" s="53" t="s">
        <v>87</v>
      </c>
      <c r="E29" s="53">
        <v>99</v>
      </c>
      <c r="F29" s="53">
        <v>104</v>
      </c>
      <c r="G29" s="53" t="s">
        <v>127</v>
      </c>
      <c r="H29" s="55"/>
    </row>
    <row r="30" spans="1:8" s="42" customFormat="1" ht="30">
      <c r="A30" s="53">
        <v>6</v>
      </c>
      <c r="B30" s="54" t="s">
        <v>94</v>
      </c>
      <c r="C30" s="53" t="s">
        <v>69</v>
      </c>
      <c r="D30" s="53" t="s">
        <v>87</v>
      </c>
      <c r="E30" s="53">
        <v>90.9</v>
      </c>
      <c r="F30" s="53">
        <v>95.6</v>
      </c>
      <c r="G30" s="53" t="s">
        <v>127</v>
      </c>
      <c r="H30" s="55"/>
    </row>
    <row r="31" spans="1:8" s="42" customFormat="1" ht="30">
      <c r="A31" s="53">
        <v>7</v>
      </c>
      <c r="B31" s="54" t="s">
        <v>95</v>
      </c>
      <c r="C31" s="53" t="s">
        <v>69</v>
      </c>
      <c r="D31" s="53" t="s">
        <v>96</v>
      </c>
      <c r="E31" s="53">
        <v>14.4</v>
      </c>
      <c r="F31" s="53">
        <v>83</v>
      </c>
      <c r="G31" s="53" t="s">
        <v>128</v>
      </c>
      <c r="H31" s="55"/>
    </row>
    <row r="32" spans="1:8" s="42" customFormat="1" ht="45">
      <c r="A32" s="53">
        <v>8</v>
      </c>
      <c r="B32" s="54" t="s">
        <v>97</v>
      </c>
      <c r="C32" s="53" t="s">
        <v>69</v>
      </c>
      <c r="D32" s="53" t="s">
        <v>98</v>
      </c>
      <c r="E32" s="53"/>
      <c r="F32" s="53">
        <v>100</v>
      </c>
      <c r="G32" s="53" t="s">
        <v>126</v>
      </c>
      <c r="H32" s="55"/>
    </row>
    <row r="33" spans="1:17" s="42" customFormat="1" ht="30">
      <c r="A33" s="53">
        <v>9</v>
      </c>
      <c r="B33" s="54" t="s">
        <v>99</v>
      </c>
      <c r="C33" s="53" t="s">
        <v>69</v>
      </c>
      <c r="D33" s="53" t="s">
        <v>100</v>
      </c>
      <c r="E33" s="53">
        <v>25.77</v>
      </c>
      <c r="F33" s="53">
        <v>97.2</v>
      </c>
      <c r="G33" s="53" t="s">
        <v>127</v>
      </c>
      <c r="H33" s="55"/>
    </row>
    <row r="34" spans="1:17" s="42" customFormat="1" ht="39" customHeight="1">
      <c r="A34" s="53">
        <v>10</v>
      </c>
      <c r="B34" s="54" t="s">
        <v>101</v>
      </c>
      <c r="C34" s="53" t="s">
        <v>69</v>
      </c>
      <c r="D34" s="53" t="s">
        <v>87</v>
      </c>
      <c r="E34" s="53" t="s">
        <v>87</v>
      </c>
      <c r="F34" s="53">
        <v>100</v>
      </c>
      <c r="G34" s="53" t="s">
        <v>126</v>
      </c>
      <c r="H34" s="55"/>
    </row>
    <row r="35" spans="1:17" s="42" customFormat="1" ht="36.75" customHeight="1">
      <c r="A35" s="56" t="s">
        <v>102</v>
      </c>
      <c r="B35" s="77" t="s">
        <v>103</v>
      </c>
      <c r="C35" s="77"/>
      <c r="D35" s="53"/>
      <c r="E35" s="53"/>
      <c r="F35" s="53"/>
      <c r="G35" s="53"/>
      <c r="H35" s="55"/>
    </row>
    <row r="36" spans="1:17" s="42" customFormat="1" ht="90">
      <c r="A36" s="53">
        <v>1</v>
      </c>
      <c r="B36" s="58" t="s">
        <v>150</v>
      </c>
      <c r="C36" s="55"/>
      <c r="D36" s="53" t="s">
        <v>159</v>
      </c>
      <c r="E36" s="53" t="s">
        <v>161</v>
      </c>
      <c r="F36" s="53">
        <v>100</v>
      </c>
      <c r="G36" s="53" t="s">
        <v>126</v>
      </c>
      <c r="H36" s="55"/>
    </row>
    <row r="37" spans="1:17" s="42" customFormat="1" ht="60">
      <c r="A37" s="53">
        <v>2</v>
      </c>
      <c r="B37" s="58" t="s">
        <v>151</v>
      </c>
      <c r="C37" s="55"/>
      <c r="D37" s="53" t="s">
        <v>159</v>
      </c>
      <c r="E37" s="53" t="s">
        <v>160</v>
      </c>
      <c r="F37" s="55"/>
      <c r="G37" s="55"/>
      <c r="H37" s="55"/>
    </row>
    <row r="38" spans="1:17" s="42" customFormat="1" ht="90">
      <c r="A38" s="53">
        <v>3</v>
      </c>
      <c r="B38" s="58" t="s">
        <v>152</v>
      </c>
      <c r="C38" s="55"/>
      <c r="D38" s="53" t="s">
        <v>159</v>
      </c>
      <c r="E38" s="53" t="s">
        <v>160</v>
      </c>
      <c r="F38" s="55"/>
      <c r="G38" s="55"/>
      <c r="H38" s="55"/>
    </row>
    <row r="39" spans="1:17" s="42" customFormat="1" ht="60">
      <c r="A39" s="53">
        <v>4</v>
      </c>
      <c r="B39" s="58" t="s">
        <v>153</v>
      </c>
      <c r="C39" s="55"/>
      <c r="D39" s="53" t="s">
        <v>159</v>
      </c>
      <c r="E39" s="53" t="s">
        <v>160</v>
      </c>
      <c r="F39" s="55"/>
      <c r="G39" s="55"/>
      <c r="H39" s="55"/>
    </row>
    <row r="40" spans="1:17" s="42" customFormat="1" ht="75">
      <c r="A40" s="53">
        <v>5</v>
      </c>
      <c r="B40" s="58" t="s">
        <v>154</v>
      </c>
      <c r="C40" s="55"/>
      <c r="D40" s="53" t="s">
        <v>159</v>
      </c>
      <c r="E40" s="53" t="s">
        <v>160</v>
      </c>
      <c r="F40" s="55"/>
      <c r="G40" s="55"/>
      <c r="H40" s="55"/>
    </row>
    <row r="41" spans="1:17" s="42" customFormat="1" ht="60">
      <c r="A41" s="53">
        <v>6</v>
      </c>
      <c r="B41" s="58" t="s">
        <v>155</v>
      </c>
      <c r="C41" s="55"/>
      <c r="D41" s="53" t="s">
        <v>159</v>
      </c>
      <c r="E41" s="53" t="s">
        <v>160</v>
      </c>
      <c r="F41" s="55"/>
      <c r="G41" s="55"/>
      <c r="H41" s="55"/>
    </row>
    <row r="42" spans="1:17" s="42" customFormat="1" ht="60">
      <c r="A42" s="53">
        <v>7</v>
      </c>
      <c r="B42" s="58" t="s">
        <v>156</v>
      </c>
      <c r="C42" s="55"/>
      <c r="D42" s="53" t="s">
        <v>159</v>
      </c>
      <c r="E42" s="53" t="s">
        <v>160</v>
      </c>
      <c r="F42" s="55"/>
      <c r="G42" s="55"/>
      <c r="H42" s="55"/>
    </row>
    <row r="43" spans="1:17" s="42" customFormat="1" ht="48" customHeight="1">
      <c r="A43" s="56" t="s">
        <v>104</v>
      </c>
      <c r="B43" s="77" t="s">
        <v>158</v>
      </c>
      <c r="C43" s="77"/>
      <c r="D43" s="55"/>
      <c r="E43" s="55"/>
      <c r="F43" s="55"/>
      <c r="G43" s="55"/>
      <c r="H43" s="55"/>
    </row>
    <row r="44" spans="1:17" s="43" customFormat="1" ht="53.25" customHeight="1">
      <c r="A44" s="22">
        <v>1</v>
      </c>
      <c r="B44" s="23" t="s">
        <v>131</v>
      </c>
      <c r="C44" s="22" t="s">
        <v>148</v>
      </c>
      <c r="D44" s="31">
        <v>4804</v>
      </c>
      <c r="E44" s="31">
        <v>4804</v>
      </c>
      <c r="F44" s="61">
        <f>+E44/D44*100</f>
        <v>100</v>
      </c>
      <c r="G44" s="53" t="s">
        <v>126</v>
      </c>
      <c r="H44" s="53"/>
      <c r="I44" s="42"/>
      <c r="J44" s="42"/>
      <c r="K44" s="42"/>
      <c r="L44" s="42"/>
      <c r="M44" s="42"/>
      <c r="N44" s="42"/>
      <c r="O44" s="42"/>
      <c r="P44" s="42"/>
      <c r="Q44" s="42"/>
    </row>
    <row r="45" spans="1:17" s="43" customFormat="1" ht="18.75" customHeight="1">
      <c r="A45" s="24"/>
      <c r="B45" s="25" t="s">
        <v>132</v>
      </c>
      <c r="C45" s="24" t="s">
        <v>148</v>
      </c>
      <c r="D45" s="32">
        <f>+D46+D47</f>
        <v>4804</v>
      </c>
      <c r="E45" s="32">
        <f>+E46+E47</f>
        <v>4804</v>
      </c>
      <c r="F45" s="62">
        <f t="shared" ref="F45:F58" si="0">+E45/D45*100</f>
        <v>100</v>
      </c>
      <c r="G45" s="53" t="s">
        <v>126</v>
      </c>
      <c r="H45" s="53"/>
      <c r="I45" s="42"/>
      <c r="J45" s="42"/>
      <c r="K45" s="42"/>
      <c r="L45" s="42"/>
      <c r="M45" s="42"/>
      <c r="N45" s="42"/>
      <c r="O45" s="42"/>
      <c r="P45" s="42"/>
      <c r="Q45" s="42"/>
    </row>
    <row r="46" spans="1:17" s="43" customFormat="1" ht="18.75" customHeight="1">
      <c r="A46" s="26"/>
      <c r="B46" s="27" t="s">
        <v>133</v>
      </c>
      <c r="C46" s="26" t="s">
        <v>148</v>
      </c>
      <c r="D46" s="33">
        <v>2450</v>
      </c>
      <c r="E46" s="33">
        <v>2450</v>
      </c>
      <c r="F46" s="62">
        <f t="shared" si="0"/>
        <v>100</v>
      </c>
      <c r="G46" s="53" t="s">
        <v>126</v>
      </c>
      <c r="H46" s="53"/>
      <c r="I46" s="42"/>
      <c r="J46" s="42"/>
      <c r="K46" s="42"/>
      <c r="L46" s="42"/>
      <c r="M46" s="42"/>
      <c r="N46" s="42"/>
      <c r="O46" s="42"/>
      <c r="P46" s="42"/>
      <c r="Q46" s="42"/>
    </row>
    <row r="47" spans="1:17" s="43" customFormat="1" ht="18.75" customHeight="1">
      <c r="A47" s="26"/>
      <c r="B47" s="27" t="s">
        <v>134</v>
      </c>
      <c r="C47" s="26" t="s">
        <v>148</v>
      </c>
      <c r="D47" s="33">
        <v>2354</v>
      </c>
      <c r="E47" s="33">
        <v>2354</v>
      </c>
      <c r="F47" s="62">
        <f t="shared" si="0"/>
        <v>100</v>
      </c>
      <c r="G47" s="53" t="s">
        <v>126</v>
      </c>
      <c r="H47" s="55"/>
      <c r="I47" s="42"/>
      <c r="J47" s="42"/>
      <c r="K47" s="42"/>
      <c r="L47" s="42"/>
      <c r="M47" s="42"/>
      <c r="N47" s="42"/>
      <c r="O47" s="42"/>
      <c r="P47" s="42"/>
      <c r="Q47" s="42"/>
    </row>
    <row r="48" spans="1:17" s="43" customFormat="1" ht="18.75" customHeight="1">
      <c r="A48" s="24" t="s">
        <v>135</v>
      </c>
      <c r="B48" s="25" t="s">
        <v>136</v>
      </c>
      <c r="C48" s="24"/>
      <c r="D48" s="32"/>
      <c r="E48" s="32"/>
      <c r="F48" s="62"/>
      <c r="G48" s="55"/>
      <c r="H48" s="55"/>
      <c r="I48" s="42"/>
      <c r="J48" s="42"/>
      <c r="K48" s="42"/>
      <c r="L48" s="42"/>
      <c r="M48" s="42"/>
      <c r="N48" s="42"/>
      <c r="O48" s="42"/>
      <c r="P48" s="42"/>
      <c r="Q48" s="42"/>
    </row>
    <row r="49" spans="1:17" s="43" customFormat="1" ht="18.75" customHeight="1">
      <c r="A49" s="28" t="s">
        <v>137</v>
      </c>
      <c r="B49" s="29" t="s">
        <v>138</v>
      </c>
      <c r="C49" s="28" t="s">
        <v>149</v>
      </c>
      <c r="D49" s="34">
        <v>75</v>
      </c>
      <c r="E49" s="34">
        <v>76</v>
      </c>
      <c r="F49" s="62">
        <f t="shared" si="0"/>
        <v>101.33333333333334</v>
      </c>
      <c r="G49" s="53" t="s">
        <v>127</v>
      </c>
      <c r="H49" s="55"/>
      <c r="I49" s="42"/>
      <c r="J49" s="42"/>
      <c r="K49" s="42"/>
      <c r="L49" s="42"/>
      <c r="M49" s="42"/>
      <c r="N49" s="42"/>
      <c r="O49" s="42"/>
      <c r="P49" s="42"/>
      <c r="Q49" s="42"/>
    </row>
    <row r="50" spans="1:17" s="43" customFormat="1" ht="18.75" customHeight="1">
      <c r="A50" s="28" t="s">
        <v>137</v>
      </c>
      <c r="B50" s="29" t="s">
        <v>139</v>
      </c>
      <c r="C50" s="28" t="s">
        <v>149</v>
      </c>
      <c r="D50" s="34">
        <v>15</v>
      </c>
      <c r="E50" s="39">
        <v>14.5</v>
      </c>
      <c r="F50" s="62">
        <f t="shared" si="0"/>
        <v>96.666666666666671</v>
      </c>
      <c r="G50" s="53" t="s">
        <v>128</v>
      </c>
      <c r="H50" s="55"/>
      <c r="I50" s="42"/>
      <c r="J50" s="42"/>
      <c r="K50" s="42"/>
      <c r="L50" s="42"/>
      <c r="M50" s="42"/>
      <c r="N50" s="42"/>
      <c r="O50" s="42"/>
      <c r="P50" s="42"/>
      <c r="Q50" s="42"/>
    </row>
    <row r="51" spans="1:17" s="43" customFormat="1" ht="18.75" customHeight="1">
      <c r="A51" s="28" t="s">
        <v>137</v>
      </c>
      <c r="B51" s="29" t="s">
        <v>140</v>
      </c>
      <c r="C51" s="28" t="s">
        <v>149</v>
      </c>
      <c r="D51" s="34">
        <v>10</v>
      </c>
      <c r="E51" s="39">
        <v>9.5</v>
      </c>
      <c r="F51" s="62">
        <f t="shared" si="0"/>
        <v>95</v>
      </c>
      <c r="G51" s="53" t="s">
        <v>128</v>
      </c>
      <c r="H51" s="55"/>
      <c r="I51" s="42"/>
      <c r="J51" s="42"/>
      <c r="K51" s="42"/>
      <c r="L51" s="42"/>
      <c r="M51" s="42"/>
      <c r="N51" s="42"/>
      <c r="O51" s="42"/>
      <c r="P51" s="42"/>
      <c r="Q51" s="42"/>
    </row>
    <row r="52" spans="1:17" s="43" customFormat="1" ht="18.75" customHeight="1">
      <c r="A52" s="22">
        <v>2</v>
      </c>
      <c r="B52" s="23" t="s">
        <v>141</v>
      </c>
      <c r="C52" s="28" t="s">
        <v>148</v>
      </c>
      <c r="D52" s="34">
        <v>180</v>
      </c>
      <c r="E52" s="34">
        <v>69</v>
      </c>
      <c r="F52" s="62">
        <f t="shared" si="0"/>
        <v>38.333333333333336</v>
      </c>
      <c r="G52" s="53" t="s">
        <v>128</v>
      </c>
      <c r="H52" s="55"/>
      <c r="I52" s="42"/>
      <c r="J52" s="42"/>
      <c r="K52" s="42"/>
      <c r="L52" s="42"/>
      <c r="M52" s="42"/>
      <c r="N52" s="42"/>
      <c r="O52" s="42"/>
      <c r="P52" s="42"/>
      <c r="Q52" s="42"/>
    </row>
    <row r="53" spans="1:17" s="43" customFormat="1" ht="30" customHeight="1">
      <c r="A53" s="22">
        <v>3</v>
      </c>
      <c r="B53" s="23" t="s">
        <v>142</v>
      </c>
      <c r="C53" s="28" t="s">
        <v>148</v>
      </c>
      <c r="D53" s="34">
        <v>55</v>
      </c>
      <c r="E53" s="34">
        <v>27</v>
      </c>
      <c r="F53" s="61">
        <f t="shared" si="0"/>
        <v>49.090909090909093</v>
      </c>
      <c r="G53" s="53" t="s">
        <v>128</v>
      </c>
      <c r="H53" s="55"/>
      <c r="I53" s="42"/>
      <c r="J53" s="42"/>
      <c r="K53" s="42"/>
      <c r="L53" s="42"/>
      <c r="M53" s="42"/>
      <c r="N53" s="42"/>
      <c r="O53" s="42"/>
      <c r="P53" s="42"/>
      <c r="Q53" s="42"/>
    </row>
    <row r="54" spans="1:17" s="43" customFormat="1" ht="18.75" customHeight="1">
      <c r="A54" s="30">
        <v>4</v>
      </c>
      <c r="B54" s="23" t="s">
        <v>143</v>
      </c>
      <c r="C54" s="28" t="s">
        <v>69</v>
      </c>
      <c r="D54" s="35">
        <v>68</v>
      </c>
      <c r="E54" s="35">
        <v>67</v>
      </c>
      <c r="F54" s="62">
        <f t="shared" si="0"/>
        <v>98.529411764705884</v>
      </c>
      <c r="G54" s="53" t="s">
        <v>128</v>
      </c>
      <c r="H54" s="55"/>
      <c r="I54" s="42"/>
      <c r="J54" s="42"/>
      <c r="K54" s="42"/>
      <c r="L54" s="42"/>
      <c r="M54" s="42"/>
      <c r="N54" s="42"/>
      <c r="O54" s="42"/>
      <c r="P54" s="42"/>
      <c r="Q54" s="42"/>
    </row>
    <row r="55" spans="1:17" s="43" customFormat="1" ht="33" customHeight="1">
      <c r="A55" s="30"/>
      <c r="B55" s="27" t="s">
        <v>144</v>
      </c>
      <c r="C55" s="28" t="s">
        <v>149</v>
      </c>
      <c r="D55" s="36">
        <v>23</v>
      </c>
      <c r="E55" s="36">
        <v>32</v>
      </c>
      <c r="F55" s="62">
        <f t="shared" si="0"/>
        <v>139.13043478260869</v>
      </c>
      <c r="G55" s="53" t="s">
        <v>127</v>
      </c>
      <c r="H55" s="55"/>
      <c r="I55" s="42"/>
      <c r="J55" s="42"/>
      <c r="K55" s="42"/>
      <c r="L55" s="42"/>
      <c r="M55" s="42"/>
      <c r="N55" s="42"/>
      <c r="O55" s="42"/>
      <c r="P55" s="42"/>
      <c r="Q55" s="42"/>
    </row>
    <row r="56" spans="1:17" s="43" customFormat="1" ht="30" customHeight="1">
      <c r="A56" s="30">
        <v>5</v>
      </c>
      <c r="B56" s="23" t="s">
        <v>145</v>
      </c>
      <c r="C56" s="22" t="s">
        <v>149</v>
      </c>
      <c r="D56" s="37">
        <v>25</v>
      </c>
      <c r="E56" s="37">
        <v>23</v>
      </c>
      <c r="F56" s="62">
        <f t="shared" si="0"/>
        <v>92</v>
      </c>
      <c r="G56" s="53" t="s">
        <v>128</v>
      </c>
      <c r="H56" s="55"/>
      <c r="I56" s="42"/>
      <c r="J56" s="42"/>
      <c r="K56" s="42"/>
      <c r="L56" s="42"/>
      <c r="M56" s="42"/>
      <c r="N56" s="42"/>
      <c r="O56" s="42"/>
      <c r="P56" s="42"/>
      <c r="Q56" s="42"/>
    </row>
    <row r="57" spans="1:17" s="43" customFormat="1" ht="34.5" customHeight="1">
      <c r="A57" s="30">
        <v>6</v>
      </c>
      <c r="B57" s="23" t="s">
        <v>146</v>
      </c>
      <c r="C57" s="22" t="s">
        <v>149</v>
      </c>
      <c r="D57" s="37">
        <v>20</v>
      </c>
      <c r="E57" s="37">
        <v>18</v>
      </c>
      <c r="F57" s="62">
        <f t="shared" si="0"/>
        <v>90</v>
      </c>
      <c r="G57" s="53" t="s">
        <v>128</v>
      </c>
      <c r="H57" s="55"/>
      <c r="I57" s="42"/>
      <c r="J57" s="42"/>
      <c r="K57" s="42"/>
      <c r="L57" s="42"/>
      <c r="M57" s="42"/>
      <c r="N57" s="42"/>
      <c r="O57" s="42"/>
      <c r="P57" s="42"/>
      <c r="Q57" s="42"/>
    </row>
    <row r="58" spans="1:17" s="43" customFormat="1" ht="32.25" customHeight="1">
      <c r="A58" s="30">
        <v>7</v>
      </c>
      <c r="B58" s="23" t="s">
        <v>147</v>
      </c>
      <c r="C58" s="22" t="s">
        <v>149</v>
      </c>
      <c r="D58" s="38">
        <v>1.7</v>
      </c>
      <c r="E58" s="38">
        <v>1.8</v>
      </c>
      <c r="F58" s="62">
        <f t="shared" si="0"/>
        <v>105.88235294117648</v>
      </c>
      <c r="G58" s="53" t="s">
        <v>128</v>
      </c>
      <c r="H58" s="55"/>
      <c r="I58" s="42"/>
      <c r="J58" s="42"/>
      <c r="K58" s="42"/>
      <c r="L58" s="42"/>
      <c r="M58" s="42"/>
      <c r="N58" s="42"/>
      <c r="O58" s="42"/>
      <c r="P58" s="42"/>
      <c r="Q58" s="42"/>
    </row>
    <row r="59" spans="1:17" ht="57.75" customHeight="1">
      <c r="A59" s="47" t="s">
        <v>105</v>
      </c>
      <c r="B59" s="78" t="s">
        <v>120</v>
      </c>
      <c r="C59" s="78"/>
      <c r="D59" s="49"/>
      <c r="E59" s="49"/>
      <c r="F59" s="55"/>
      <c r="G59" s="55"/>
      <c r="H59" s="55"/>
    </row>
    <row r="60" spans="1:17" ht="34.5" customHeight="1">
      <c r="A60" s="50">
        <v>1</v>
      </c>
      <c r="B60" s="51" t="s">
        <v>106</v>
      </c>
      <c r="C60" s="50" t="s">
        <v>107</v>
      </c>
      <c r="D60" s="57">
        <v>80000</v>
      </c>
      <c r="E60" s="57" t="s">
        <v>162</v>
      </c>
      <c r="F60" s="53" t="s">
        <v>108</v>
      </c>
      <c r="G60" s="53" t="s">
        <v>128</v>
      </c>
      <c r="H60" s="55"/>
    </row>
    <row r="61" spans="1:17" ht="34.5" customHeight="1">
      <c r="A61" s="50">
        <v>2</v>
      </c>
      <c r="B61" s="51" t="s">
        <v>109</v>
      </c>
      <c r="C61" s="50" t="s">
        <v>110</v>
      </c>
      <c r="D61" s="50">
        <v>24</v>
      </c>
      <c r="E61" s="50" t="s">
        <v>163</v>
      </c>
      <c r="F61" s="53">
        <v>87</v>
      </c>
      <c r="G61" s="53" t="s">
        <v>128</v>
      </c>
      <c r="H61" s="55"/>
    </row>
    <row r="62" spans="1:17" ht="108">
      <c r="A62" s="50">
        <v>3</v>
      </c>
      <c r="B62" s="51" t="s">
        <v>111</v>
      </c>
      <c r="C62" s="50" t="s">
        <v>112</v>
      </c>
      <c r="D62" s="50">
        <v>1</v>
      </c>
      <c r="E62" s="50">
        <v>0</v>
      </c>
      <c r="F62" s="53">
        <v>0</v>
      </c>
      <c r="G62" s="53" t="s">
        <v>128</v>
      </c>
      <c r="H62" s="65" t="s">
        <v>113</v>
      </c>
    </row>
    <row r="63" spans="1:17" ht="55.5" customHeight="1">
      <c r="A63" s="47" t="s">
        <v>114</v>
      </c>
      <c r="B63" s="79" t="s">
        <v>115</v>
      </c>
      <c r="C63" s="80"/>
      <c r="D63" s="50"/>
      <c r="E63" s="50"/>
      <c r="F63" s="53"/>
      <c r="G63" s="55"/>
      <c r="H63" s="55"/>
    </row>
    <row r="64" spans="1:17" ht="36" customHeight="1">
      <c r="A64" s="50">
        <v>1</v>
      </c>
      <c r="B64" s="51" t="s">
        <v>116</v>
      </c>
      <c r="C64" s="49" t="s">
        <v>117</v>
      </c>
      <c r="D64" s="49">
        <v>2</v>
      </c>
      <c r="E64" s="49">
        <v>2</v>
      </c>
      <c r="F64" s="63">
        <v>1</v>
      </c>
      <c r="G64" s="53" t="s">
        <v>126</v>
      </c>
      <c r="H64" s="55"/>
    </row>
    <row r="65" spans="1:8" ht="36" customHeight="1">
      <c r="A65" s="50">
        <v>2</v>
      </c>
      <c r="B65" s="51" t="s">
        <v>118</v>
      </c>
      <c r="C65" s="49" t="s">
        <v>119</v>
      </c>
      <c r="D65" s="49">
        <v>1</v>
      </c>
      <c r="E65" s="49">
        <v>1</v>
      </c>
      <c r="F65" s="63">
        <v>1</v>
      </c>
      <c r="G65" s="53" t="s">
        <v>126</v>
      </c>
      <c r="H65" s="55"/>
    </row>
  </sheetData>
  <mergeCells count="10">
    <mergeCell ref="B6:C6"/>
    <mergeCell ref="A2:H2"/>
    <mergeCell ref="A3:H3"/>
    <mergeCell ref="A4:H4"/>
    <mergeCell ref="B24:C24"/>
    <mergeCell ref="B35:C35"/>
    <mergeCell ref="B43:C43"/>
    <mergeCell ref="B59:C59"/>
    <mergeCell ref="B63:C63"/>
    <mergeCell ref="B15:C15"/>
  </mergeCells>
  <pageMargins left="0.4" right="0.32" top="0.38" bottom="0.3"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Biểu KQ thực hiện các Kết luận</vt:lpstr>
      <vt:lpstr>Biểu KQ thực hiện NQ, CT, ĐA</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Administrator</cp:lastModifiedBy>
  <cp:lastPrinted>2026-07-21T02:13:55Z</cp:lastPrinted>
  <dcterms:created xsi:type="dcterms:W3CDTF">2026-07-20T09:47:50Z</dcterms:created>
  <dcterms:modified xsi:type="dcterms:W3CDTF">2026-07-22T07:15:24Z</dcterms:modified>
</cp:coreProperties>
</file>